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725" windowHeight="7215"/>
  </bookViews>
  <sheets>
    <sheet name="osvětlení" sheetId="5" r:id="rId1"/>
  </sheets>
  <calcPr calcId="145621"/>
</workbook>
</file>

<file path=xl/calcChain.xml><?xml version="1.0" encoding="utf-8"?>
<calcChain xmlns="http://schemas.openxmlformats.org/spreadsheetml/2006/main">
  <c r="M76" i="5" l="1"/>
  <c r="H76" i="5"/>
  <c r="M75" i="5"/>
  <c r="H75" i="5"/>
  <c r="M74" i="5"/>
  <c r="H74" i="5"/>
  <c r="M73" i="5"/>
  <c r="H73" i="5"/>
  <c r="M63" i="5"/>
  <c r="H63" i="5"/>
  <c r="M62" i="5"/>
  <c r="H62" i="5"/>
  <c r="N62" i="5" s="1"/>
  <c r="O62" i="5" s="1"/>
  <c r="M61" i="5"/>
  <c r="H61" i="5"/>
  <c r="M60" i="5"/>
  <c r="H60" i="5"/>
  <c r="N60" i="5" s="1"/>
  <c r="O60" i="5" s="1"/>
  <c r="M50" i="5"/>
  <c r="H50" i="5"/>
  <c r="M49" i="5"/>
  <c r="H49" i="5"/>
  <c r="N49" i="5" s="1"/>
  <c r="O49" i="5" s="1"/>
  <c r="M48" i="5"/>
  <c r="H48" i="5"/>
  <c r="M47" i="5"/>
  <c r="H47" i="5"/>
  <c r="N47" i="5" s="1"/>
  <c r="O47" i="5" s="1"/>
  <c r="M37" i="5"/>
  <c r="H37" i="5"/>
  <c r="M36" i="5"/>
  <c r="H36" i="5"/>
  <c r="N36" i="5" s="1"/>
  <c r="O36" i="5" s="1"/>
  <c r="M35" i="5"/>
  <c r="H35" i="5"/>
  <c r="M34" i="5"/>
  <c r="H34" i="5"/>
  <c r="N34" i="5" s="1"/>
  <c r="O34" i="5" s="1"/>
  <c r="N73" i="5" l="1"/>
  <c r="O73" i="5" s="1"/>
  <c r="N75" i="5"/>
  <c r="O75" i="5" s="1"/>
  <c r="N35" i="5"/>
  <c r="O35" i="5" s="1"/>
  <c r="N37" i="5"/>
  <c r="O37" i="5" s="1"/>
  <c r="N48" i="5"/>
  <c r="O48" i="5" s="1"/>
  <c r="N50" i="5"/>
  <c r="O50" i="5" s="1"/>
  <c r="N61" i="5"/>
  <c r="O61" i="5" s="1"/>
  <c r="N63" i="5"/>
  <c r="O63" i="5" s="1"/>
  <c r="N74" i="5"/>
  <c r="O74" i="5" s="1"/>
  <c r="N76" i="5"/>
  <c r="O76" i="5" s="1"/>
  <c r="O64" i="5"/>
  <c r="H77" i="5"/>
  <c r="H64" i="5"/>
  <c r="H38" i="5"/>
  <c r="H51" i="5"/>
  <c r="M23" i="5"/>
  <c r="M22" i="5"/>
  <c r="M11" i="5"/>
  <c r="M9" i="5"/>
  <c r="M10" i="5"/>
  <c r="M24" i="5"/>
  <c r="H24" i="5"/>
  <c r="H23" i="5"/>
  <c r="N23" i="5" s="1"/>
  <c r="O23" i="5" s="1"/>
  <c r="H22" i="5"/>
  <c r="M21" i="5"/>
  <c r="H21" i="5"/>
  <c r="H9" i="5"/>
  <c r="N9" i="5" s="1"/>
  <c r="O9" i="5" s="1"/>
  <c r="H10" i="5"/>
  <c r="H11" i="5"/>
  <c r="N11" i="5" s="1"/>
  <c r="O11" i="5" s="1"/>
  <c r="H8" i="5"/>
  <c r="M8" i="5"/>
  <c r="N22" i="5" l="1"/>
  <c r="O22" i="5" s="1"/>
  <c r="N21" i="5"/>
  <c r="O21" i="5" s="1"/>
  <c r="N24" i="5"/>
  <c r="O24" i="5" s="1"/>
  <c r="N64" i="5"/>
  <c r="H25" i="5"/>
  <c r="N10" i="5"/>
  <c r="O10" i="5" s="1"/>
  <c r="O77" i="5"/>
  <c r="N77" i="5"/>
  <c r="N79" i="5" s="1"/>
  <c r="O51" i="5"/>
  <c r="N51" i="5"/>
  <c r="N38" i="5"/>
  <c r="O38" i="5"/>
  <c r="N8" i="5"/>
  <c r="N65" i="5" l="1"/>
  <c r="N66" i="5"/>
  <c r="N39" i="5"/>
  <c r="N40" i="5"/>
  <c r="N52" i="5"/>
  <c r="N53" i="5"/>
  <c r="O8" i="5"/>
  <c r="O25" i="5"/>
  <c r="N25" i="5"/>
  <c r="N78" i="5" l="1"/>
  <c r="N27" i="5"/>
  <c r="N26" i="5"/>
  <c r="H12" i="5" l="1"/>
  <c r="N12" i="5" l="1"/>
  <c r="N14" i="5" s="1"/>
  <c r="O12" i="5"/>
  <c r="O83" i="5" s="1"/>
  <c r="N13" i="5" l="1"/>
  <c r="N83" i="5"/>
</calcChain>
</file>

<file path=xl/sharedStrings.xml><?xml version="1.0" encoding="utf-8"?>
<sst xmlns="http://schemas.openxmlformats.org/spreadsheetml/2006/main" count="202" uniqueCount="41">
  <si>
    <t>spotřeba</t>
  </si>
  <si>
    <t>W</t>
  </si>
  <si>
    <t>kWh/rok</t>
  </si>
  <si>
    <t>%</t>
  </si>
  <si>
    <t>SO-04</t>
  </si>
  <si>
    <t>SO-01</t>
  </si>
  <si>
    <t>SO-02</t>
  </si>
  <si>
    <t>SO-03</t>
  </si>
  <si>
    <t>SO-06</t>
  </si>
  <si>
    <t>cena el.energie</t>
  </si>
  <si>
    <t>Kč/kWh bez DPH</t>
  </si>
  <si>
    <t>stávající stav - referenční hodnoty</t>
  </si>
  <si>
    <t>stav po rekonstrukci</t>
  </si>
  <si>
    <t>zdroj</t>
  </si>
  <si>
    <t>počet světelných zdrojů</t>
  </si>
  <si>
    <t>odhadovaná roční doba svícení</t>
  </si>
  <si>
    <t>soudobost všech svítidel</t>
  </si>
  <si>
    <t>roční spotřeba elektřiny</t>
  </si>
  <si>
    <t>počet</t>
  </si>
  <si>
    <t>úspora bez DPH</t>
  </si>
  <si>
    <t>ks</t>
  </si>
  <si>
    <t>h/rok</t>
  </si>
  <si>
    <t>Kč/rok</t>
  </si>
  <si>
    <t>Celkem SO 01</t>
  </si>
  <si>
    <t>SO-05</t>
  </si>
  <si>
    <t>ztráty předřadník</t>
  </si>
  <si>
    <t>úspora celkem</t>
  </si>
  <si>
    <t>ref. spotřeba elektřiny</t>
  </si>
  <si>
    <t>Celkem SO 02</t>
  </si>
  <si>
    <t>ztráty (např. předřadník)</t>
  </si>
  <si>
    <t>Celkem SO 03</t>
  </si>
  <si>
    <t>Celkem SO 04</t>
  </si>
  <si>
    <t>Celkem SO 05</t>
  </si>
  <si>
    <t>Celkem SO 06</t>
  </si>
  <si>
    <t>ZŠ J. Vohradského</t>
  </si>
  <si>
    <t>Tělocvična ZŠ J. Vohradského</t>
  </si>
  <si>
    <t>Jídelna ZŠ J. Vohradského</t>
  </si>
  <si>
    <t>ZŠ Žižkova</t>
  </si>
  <si>
    <t>MŠ Svojsíkova 352</t>
  </si>
  <si>
    <t>MŠ Svojsíkova 355</t>
  </si>
  <si>
    <t>příkon (bez ztrát)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</si>
</sst>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_)"/>
    <numFmt numFmtId="169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"/>
      <family val="2"/>
      <charset val="238"/>
    </font>
    <font>
      <sz val="12"/>
      <name val="Courier"/>
      <family val="3"/>
    </font>
    <font>
      <sz val="10"/>
      <name val="Verdana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b/>
      <sz val="10"/>
      <color rgb="FFC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55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7" fillId="0" borderId="0"/>
    <xf numFmtId="0" fontId="8" fillId="0" borderId="0"/>
    <xf numFmtId="0" fontId="3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166" fontId="7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166" fontId="7" fillId="0" borderId="0"/>
    <xf numFmtId="166" fontId="7" fillId="0" borderId="0"/>
    <xf numFmtId="0" fontId="3" fillId="0" borderId="0"/>
    <xf numFmtId="0" fontId="1" fillId="0" borderId="0"/>
    <xf numFmtId="0" fontId="3" fillId="0" borderId="0"/>
    <xf numFmtId="166" fontId="7" fillId="0" borderId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32"/>
    <xf numFmtId="0" fontId="3" fillId="0" borderId="0" xfId="32" applyAlignment="1">
      <alignment vertical="center"/>
    </xf>
    <xf numFmtId="0" fontId="3" fillId="0" borderId="0" xfId="32" applyFill="1" applyBorder="1"/>
    <xf numFmtId="0" fontId="3" fillId="0" borderId="0" xfId="32" applyFont="1"/>
    <xf numFmtId="0" fontId="4" fillId="0" borderId="0" xfId="32" applyFont="1" applyAlignment="1">
      <alignment vertical="center"/>
    </xf>
    <xf numFmtId="0" fontId="3" fillId="0" borderId="0" xfId="32" applyFill="1" applyBorder="1" applyAlignment="1">
      <alignment vertical="center"/>
    </xf>
    <xf numFmtId="0" fontId="3" fillId="0" borderId="0" xfId="32" applyFont="1" applyAlignment="1">
      <alignment vertical="center"/>
    </xf>
    <xf numFmtId="0" fontId="3" fillId="0" borderId="0" xfId="32" applyFont="1" applyFill="1" applyBorder="1" applyAlignment="1">
      <alignment vertical="center"/>
    </xf>
    <xf numFmtId="0" fontId="3" fillId="0" borderId="4" xfId="32" applyFont="1" applyBorder="1" applyAlignment="1">
      <alignment horizontal="center" vertical="center"/>
    </xf>
    <xf numFmtId="0" fontId="3" fillId="0" borderId="5" xfId="32" applyFont="1" applyBorder="1" applyAlignment="1">
      <alignment horizontal="center" vertical="center" wrapText="1"/>
    </xf>
    <xf numFmtId="0" fontId="3" fillId="0" borderId="18" xfId="32" applyFont="1" applyBorder="1" applyAlignment="1">
      <alignment horizontal="center" vertical="center" wrapText="1"/>
    </xf>
    <xf numFmtId="0" fontId="3" fillId="0" borderId="5" xfId="32" applyFont="1" applyBorder="1" applyAlignment="1">
      <alignment horizontal="center" vertical="center"/>
    </xf>
    <xf numFmtId="0" fontId="3" fillId="0" borderId="6" xfId="32" applyFont="1" applyBorder="1" applyAlignment="1">
      <alignment horizontal="center" vertical="center"/>
    </xf>
    <xf numFmtId="0" fontId="3" fillId="2" borderId="3" xfId="32" applyFont="1" applyFill="1" applyBorder="1" applyAlignment="1">
      <alignment horizontal="right" vertical="center"/>
    </xf>
    <xf numFmtId="0" fontId="3" fillId="0" borderId="0" xfId="32" applyFont="1" applyFill="1" applyBorder="1" applyAlignment="1">
      <alignment horizontal="right" vertical="center"/>
    </xf>
    <xf numFmtId="0" fontId="3" fillId="0" borderId="11" xfId="32" applyFont="1" applyBorder="1" applyAlignment="1">
      <alignment horizontal="center" vertical="center"/>
    </xf>
    <xf numFmtId="0" fontId="3" fillId="0" borderId="12" xfId="32" applyFont="1" applyBorder="1" applyAlignment="1">
      <alignment horizontal="center" vertical="center"/>
    </xf>
    <xf numFmtId="0" fontId="3" fillId="0" borderId="20" xfId="32" applyFont="1" applyBorder="1" applyAlignment="1">
      <alignment horizontal="center" vertical="center"/>
    </xf>
    <xf numFmtId="0" fontId="3" fillId="0" borderId="14" xfId="32" applyFont="1" applyBorder="1" applyAlignment="1">
      <alignment horizontal="center" vertical="center"/>
    </xf>
    <xf numFmtId="0" fontId="3" fillId="2" borderId="11" xfId="32" applyFont="1" applyFill="1" applyBorder="1" applyAlignment="1">
      <alignment horizontal="center" vertical="center"/>
    </xf>
    <xf numFmtId="0" fontId="3" fillId="2" borderId="14" xfId="32" applyFont="1" applyFill="1" applyBorder="1" applyAlignment="1">
      <alignment horizontal="center" vertical="center"/>
    </xf>
    <xf numFmtId="0" fontId="3" fillId="0" borderId="0" xfId="32" applyFont="1" applyFill="1" applyBorder="1" applyAlignment="1">
      <alignment horizontal="center" vertical="center"/>
    </xf>
    <xf numFmtId="0" fontId="3" fillId="0" borderId="21" xfId="32" applyFont="1" applyBorder="1" applyAlignment="1">
      <alignment horizontal="center" vertical="center"/>
    </xf>
    <xf numFmtId="3" fontId="3" fillId="0" borderId="1" xfId="32" applyNumberFormat="1" applyFont="1" applyBorder="1" applyAlignment="1">
      <alignment horizontal="right" vertical="center"/>
    </xf>
    <xf numFmtId="3" fontId="3" fillId="0" borderId="16" xfId="32" applyNumberFormat="1" applyFont="1" applyBorder="1" applyAlignment="1">
      <alignment horizontal="right" vertical="center"/>
    </xf>
    <xf numFmtId="3" fontId="3" fillId="2" borderId="10" xfId="32" applyNumberFormat="1" applyFont="1" applyFill="1" applyBorder="1" applyAlignment="1">
      <alignment horizontal="right" vertical="center"/>
    </xf>
    <xf numFmtId="3" fontId="3" fillId="2" borderId="16" xfId="32" applyNumberFormat="1" applyFont="1" applyFill="1" applyBorder="1" applyAlignment="1">
      <alignment horizontal="right" vertical="center"/>
    </xf>
    <xf numFmtId="3" fontId="3" fillId="0" borderId="23" xfId="32" applyNumberFormat="1" applyFont="1" applyBorder="1" applyAlignment="1">
      <alignment horizontal="right" vertical="center"/>
    </xf>
    <xf numFmtId="164" fontId="3" fillId="0" borderId="0" xfId="32" applyNumberFormat="1"/>
    <xf numFmtId="0" fontId="3" fillId="0" borderId="24" xfId="32" applyFont="1" applyBorder="1" applyAlignment="1">
      <alignment horizontal="left" vertical="center"/>
    </xf>
    <xf numFmtId="0" fontId="3" fillId="0" borderId="25" xfId="32" applyFont="1" applyBorder="1" applyAlignment="1">
      <alignment horizontal="center" vertical="center"/>
    </xf>
    <xf numFmtId="3" fontId="3" fillId="0" borderId="26" xfId="32" applyNumberFormat="1" applyFont="1" applyBorder="1" applyAlignment="1">
      <alignment horizontal="right" vertical="center"/>
    </xf>
    <xf numFmtId="0" fontId="3" fillId="0" borderId="24" xfId="32" applyFont="1" applyBorder="1" applyAlignment="1">
      <alignment horizontal="center" vertical="center"/>
    </xf>
    <xf numFmtId="0" fontId="3" fillId="0" borderId="25" xfId="32" applyFont="1" applyBorder="1" applyAlignment="1">
      <alignment horizontal="right" vertical="center"/>
    </xf>
    <xf numFmtId="0" fontId="3" fillId="0" borderId="27" xfId="32" applyFont="1" applyBorder="1" applyAlignment="1">
      <alignment horizontal="right" vertical="center"/>
    </xf>
    <xf numFmtId="3" fontId="11" fillId="2" borderId="24" xfId="32" applyNumberFormat="1" applyFont="1" applyFill="1" applyBorder="1" applyAlignment="1">
      <alignment horizontal="right" vertical="center"/>
    </xf>
    <xf numFmtId="3" fontId="11" fillId="2" borderId="27" xfId="32" applyNumberFormat="1" applyFont="1" applyFill="1" applyBorder="1" applyAlignment="1">
      <alignment horizontal="right" vertical="center"/>
    </xf>
    <xf numFmtId="0" fontId="12" fillId="0" borderId="28" xfId="32" applyFont="1" applyFill="1" applyBorder="1" applyAlignment="1">
      <alignment horizontal="center" vertical="center"/>
    </xf>
    <xf numFmtId="3" fontId="4" fillId="0" borderId="0" xfId="32" applyNumberFormat="1" applyFont="1" applyFill="1" applyBorder="1"/>
    <xf numFmtId="0" fontId="3" fillId="0" borderId="0" xfId="32" applyFont="1" applyFill="1" applyBorder="1"/>
    <xf numFmtId="3" fontId="3" fillId="0" borderId="0" xfId="32" applyNumberFormat="1" applyFont="1" applyFill="1" applyBorder="1" applyAlignment="1">
      <alignment vertical="center"/>
    </xf>
    <xf numFmtId="3" fontId="3" fillId="0" borderId="0" xfId="32" applyNumberFormat="1" applyFont="1" applyFill="1" applyBorder="1"/>
    <xf numFmtId="3" fontId="4" fillId="0" borderId="29" xfId="0" applyNumberFormat="1" applyFont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2" fontId="3" fillId="3" borderId="0" xfId="32" applyNumberFormat="1" applyFill="1" applyAlignment="1">
      <alignment vertical="center"/>
    </xf>
    <xf numFmtId="0" fontId="3" fillId="3" borderId="10" xfId="32" applyFont="1" applyFill="1" applyBorder="1" applyAlignment="1">
      <alignment horizontal="left" vertical="center"/>
    </xf>
    <xf numFmtId="0" fontId="3" fillId="3" borderId="8" xfId="32" applyFont="1" applyFill="1" applyBorder="1" applyAlignment="1">
      <alignment horizontal="right" vertical="center"/>
    </xf>
    <xf numFmtId="169" fontId="3" fillId="3" borderId="8" xfId="54" applyNumberFormat="1" applyFont="1" applyFill="1" applyBorder="1" applyAlignment="1">
      <alignment horizontal="center" vertical="center"/>
    </xf>
    <xf numFmtId="0" fontId="3" fillId="3" borderId="22" xfId="32" applyFont="1" applyFill="1" applyBorder="1" applyAlignment="1">
      <alignment horizontal="left" vertical="center"/>
    </xf>
    <xf numFmtId="0" fontId="3" fillId="3" borderId="13" xfId="32" applyFont="1" applyFill="1" applyBorder="1" applyAlignment="1">
      <alignment horizontal="right" vertical="center"/>
    </xf>
    <xf numFmtId="0" fontId="3" fillId="3" borderId="15" xfId="32" applyFont="1" applyFill="1" applyBorder="1" applyAlignment="1">
      <alignment horizontal="left" vertical="center"/>
    </xf>
    <xf numFmtId="1" fontId="3" fillId="3" borderId="31" xfId="32" applyNumberFormat="1" applyFont="1" applyFill="1" applyBorder="1" applyAlignment="1">
      <alignment horizontal="right" vertical="center"/>
    </xf>
    <xf numFmtId="0" fontId="3" fillId="3" borderId="31" xfId="32" applyFont="1" applyFill="1" applyBorder="1" applyAlignment="1">
      <alignment horizontal="right" vertical="center"/>
    </xf>
    <xf numFmtId="1" fontId="3" fillId="3" borderId="13" xfId="32" applyNumberFormat="1" applyFont="1" applyFill="1" applyBorder="1" applyAlignment="1">
      <alignment horizontal="right" vertical="center"/>
    </xf>
    <xf numFmtId="169" fontId="3" fillId="0" borderId="0" xfId="54" applyNumberFormat="1" applyFont="1" applyAlignment="1">
      <alignment vertical="center"/>
    </xf>
    <xf numFmtId="17" fontId="3" fillId="3" borderId="15" xfId="32" applyNumberFormat="1" applyFont="1" applyFill="1" applyBorder="1" applyAlignment="1">
      <alignment horizontal="left" vertical="center"/>
    </xf>
    <xf numFmtId="0" fontId="3" fillId="0" borderId="7" xfId="32" applyFill="1" applyBorder="1" applyAlignment="1">
      <alignment horizontal="center" vertical="center"/>
    </xf>
    <xf numFmtId="0" fontId="3" fillId="0" borderId="17" xfId="32" applyFont="1" applyBorder="1" applyAlignment="1">
      <alignment horizontal="center" vertical="center"/>
    </xf>
    <xf numFmtId="0" fontId="3" fillId="0" borderId="2" xfId="32" applyFont="1" applyBorder="1" applyAlignment="1">
      <alignment horizontal="center" vertical="center"/>
    </xf>
    <xf numFmtId="0" fontId="3" fillId="0" borderId="3" xfId="32" applyFont="1" applyBorder="1" applyAlignment="1">
      <alignment horizontal="center" vertical="center"/>
    </xf>
    <xf numFmtId="0" fontId="3" fillId="2" borderId="19" xfId="32" applyFont="1" applyFill="1" applyBorder="1" applyAlignment="1">
      <alignment horizontal="left" vertical="center" indent="1"/>
    </xf>
    <xf numFmtId="2" fontId="3" fillId="0" borderId="25" xfId="32" applyNumberFormat="1" applyFont="1" applyBorder="1" applyAlignment="1">
      <alignment horizontal="center" vertical="center"/>
    </xf>
    <xf numFmtId="3" fontId="3" fillId="0" borderId="0" xfId="32" applyNumberFormat="1" applyFont="1" applyAlignment="1">
      <alignment vertical="center"/>
    </xf>
    <xf numFmtId="3" fontId="3" fillId="3" borderId="8" xfId="32" applyNumberFormat="1" applyFont="1" applyFill="1" applyBorder="1" applyAlignment="1">
      <alignment horizontal="right" vertical="center"/>
    </xf>
    <xf numFmtId="3" fontId="3" fillId="3" borderId="13" xfId="32" applyNumberFormat="1" applyFont="1" applyFill="1" applyBorder="1" applyAlignment="1">
      <alignment horizontal="right" vertical="center"/>
    </xf>
    <xf numFmtId="9" fontId="3" fillId="3" borderId="8" xfId="54" applyFont="1" applyFill="1" applyBorder="1" applyAlignment="1">
      <alignment horizontal="right" vertical="center"/>
    </xf>
    <xf numFmtId="9" fontId="3" fillId="3" borderId="13" xfId="54" applyFont="1" applyFill="1" applyBorder="1" applyAlignment="1">
      <alignment horizontal="right" vertical="center"/>
    </xf>
  </cellXfs>
  <cellStyles count="55">
    <cellStyle name="Comma" xfId="4"/>
    <cellStyle name="Excel Built-in Normal" xfId="5"/>
    <cellStyle name="Hypertextový odkaz 2" xfId="6"/>
    <cellStyle name="normal" xfId="7"/>
    <cellStyle name="Normální" xfId="0" builtinId="0"/>
    <cellStyle name="Normální 10" xfId="8"/>
    <cellStyle name="Normální 11" xfId="9"/>
    <cellStyle name="Normální 12" xfId="10"/>
    <cellStyle name="Normální 13" xfId="11"/>
    <cellStyle name="Normální 14" xfId="12"/>
    <cellStyle name="Normální 15" xfId="13"/>
    <cellStyle name="Normální 16" xfId="14"/>
    <cellStyle name="Normální 17" xfId="15"/>
    <cellStyle name="Normální 2" xfId="1"/>
    <cellStyle name="normální 2 2" xfId="16"/>
    <cellStyle name="Normální 2 2 2" xfId="17"/>
    <cellStyle name="normální 2 2 3" xfId="18"/>
    <cellStyle name="normální 2 2 4" xfId="19"/>
    <cellStyle name="normální 2 2 5" xfId="20"/>
    <cellStyle name="normální 2 3" xfId="21"/>
    <cellStyle name="normální 2 3 2" xfId="22"/>
    <cellStyle name="normální 2 4" xfId="23"/>
    <cellStyle name="normální 2 5" xfId="24"/>
    <cellStyle name="normální 2 6" xfId="25"/>
    <cellStyle name="normální 3" xfId="26"/>
    <cellStyle name="normální 3 2" xfId="27"/>
    <cellStyle name="normální 3 2 2" xfId="28"/>
    <cellStyle name="normální 3 3" xfId="29"/>
    <cellStyle name="normální 3 4" xfId="30"/>
    <cellStyle name="normální 3 5" xfId="31"/>
    <cellStyle name="Normální 3 6" xfId="32"/>
    <cellStyle name="normální 4" xfId="3"/>
    <cellStyle name="Normální 5" xfId="33"/>
    <cellStyle name="normální 5 2" xfId="34"/>
    <cellStyle name="normální 5 2 2" xfId="35"/>
    <cellStyle name="normální 5 2 2 2" xfId="36"/>
    <cellStyle name="Normální 5 3" xfId="37"/>
    <cellStyle name="Normální 6" xfId="38"/>
    <cellStyle name="normální 6 2" xfId="39"/>
    <cellStyle name="normální 6 2 2" xfId="40"/>
    <cellStyle name="Normální 7" xfId="41"/>
    <cellStyle name="Normální 7 2" xfId="42"/>
    <cellStyle name="Normální 8" xfId="43"/>
    <cellStyle name="Normální 9" xfId="44"/>
    <cellStyle name="procent 2" xfId="45"/>
    <cellStyle name="procent 3" xfId="46"/>
    <cellStyle name="Procenta" xfId="54" builtinId="5"/>
    <cellStyle name="Procenta 2" xfId="2"/>
    <cellStyle name="Procenta 3" xfId="47"/>
    <cellStyle name="Procenta 3 2" xfId="48"/>
    <cellStyle name="Procenta 4" xfId="49"/>
    <cellStyle name="Procenta 5" xfId="50"/>
    <cellStyle name="Procenta 6" xfId="51"/>
    <cellStyle name="Procenta 7" xfId="52"/>
    <cellStyle name="Procenta 8" xfId="53"/>
  </cellStyles>
  <dxfs count="5">
    <dxf>
      <font>
        <b val="0"/>
        <i/>
        <strike val="0"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90"/>
  <sheetViews>
    <sheetView showGridLines="0" tabSelected="1" topLeftCell="A34" zoomScale="85" zoomScaleNormal="85" workbookViewId="0">
      <selection activeCell="D19" sqref="D19"/>
    </sheetView>
  </sheetViews>
  <sheetFormatPr defaultColWidth="8.85546875" defaultRowHeight="12.75" x14ac:dyDescent="0.2"/>
  <cols>
    <col min="1" max="1" width="3.28515625" style="1" customWidth="1"/>
    <col min="2" max="2" width="23.7109375" style="1" customWidth="1"/>
    <col min="3" max="3" width="11.42578125" style="1" customWidth="1"/>
    <col min="4" max="4" width="8.85546875" style="1"/>
    <col min="5" max="5" width="12.28515625" style="1" customWidth="1"/>
    <col min="6" max="6" width="11.85546875" style="1" customWidth="1"/>
    <col min="7" max="7" width="11.140625" style="1" customWidth="1"/>
    <col min="8" max="8" width="10.42578125" style="1" customWidth="1"/>
    <col min="9" max="9" width="19.5703125" style="1" customWidth="1"/>
    <col min="10" max="10" width="8.85546875" style="1"/>
    <col min="11" max="11" width="11.7109375" style="1" customWidth="1"/>
    <col min="12" max="12" width="8.85546875" style="1"/>
    <col min="13" max="13" width="12.42578125" style="1" customWidth="1"/>
    <col min="14" max="15" width="8.85546875" style="2"/>
    <col min="16" max="16" width="3" style="3" customWidth="1"/>
    <col min="17" max="16384" width="8.85546875" style="1"/>
  </cols>
  <sheetData>
    <row r="1" spans="2:18" x14ac:dyDescent="0.2">
      <c r="Q1" s="4"/>
      <c r="R1" s="4"/>
    </row>
    <row r="2" spans="2:18" x14ac:dyDescent="0.2">
      <c r="B2" s="5" t="s">
        <v>5</v>
      </c>
      <c r="C2" s="5" t="s">
        <v>34</v>
      </c>
      <c r="D2" s="2"/>
      <c r="E2" s="2"/>
      <c r="F2" s="2"/>
      <c r="G2" s="2"/>
      <c r="H2" s="2"/>
      <c r="I2" s="2"/>
      <c r="J2" s="2"/>
      <c r="K2" s="2"/>
      <c r="L2" s="2"/>
      <c r="M2" s="2"/>
      <c r="P2" s="6"/>
      <c r="Q2" s="4"/>
      <c r="R2" s="4"/>
    </row>
    <row r="3" spans="2:18" x14ac:dyDescent="0.2">
      <c r="B3" s="7" t="s">
        <v>27</v>
      </c>
      <c r="C3" s="64">
        <v>45514.7</v>
      </c>
      <c r="D3" s="2" t="s">
        <v>2</v>
      </c>
      <c r="E3" s="2"/>
      <c r="F3" s="2"/>
      <c r="G3" s="2"/>
      <c r="H3" s="2"/>
      <c r="I3" s="2"/>
      <c r="J3" s="2"/>
      <c r="K3" s="2"/>
      <c r="L3" s="2"/>
      <c r="M3" s="2"/>
      <c r="P3" s="6"/>
      <c r="Q3" s="4"/>
      <c r="R3" s="4"/>
    </row>
    <row r="4" spans="2:18" ht="13.5" thickBot="1" x14ac:dyDescent="0.25">
      <c r="B4" s="7" t="s">
        <v>9</v>
      </c>
      <c r="C4" s="46">
        <v>3.0344930319215555</v>
      </c>
      <c r="D4" s="7" t="s">
        <v>10</v>
      </c>
      <c r="E4" s="7"/>
      <c r="F4" s="2"/>
      <c r="G4" s="2"/>
      <c r="H4" s="2"/>
      <c r="I4" s="2"/>
      <c r="J4" s="2"/>
      <c r="K4" s="2"/>
      <c r="L4" s="2"/>
      <c r="M4" s="2"/>
      <c r="P4" s="6"/>
      <c r="Q4" s="2"/>
      <c r="R4" s="2"/>
    </row>
    <row r="5" spans="2:18" ht="13.5" thickBot="1" x14ac:dyDescent="0.25">
      <c r="B5" s="59" t="s">
        <v>11</v>
      </c>
      <c r="C5" s="60"/>
      <c r="D5" s="60"/>
      <c r="E5" s="60"/>
      <c r="F5" s="60"/>
      <c r="G5" s="60"/>
      <c r="H5" s="61"/>
      <c r="I5" s="59" t="s">
        <v>12</v>
      </c>
      <c r="J5" s="60"/>
      <c r="K5" s="60"/>
      <c r="L5" s="60"/>
      <c r="M5" s="61"/>
      <c r="N5" s="6"/>
      <c r="O5" s="8"/>
      <c r="P5" s="8"/>
    </row>
    <row r="6" spans="2:18" ht="50.25" customHeight="1" x14ac:dyDescent="0.2">
      <c r="B6" s="9" t="s">
        <v>13</v>
      </c>
      <c r="C6" s="10" t="s">
        <v>14</v>
      </c>
      <c r="D6" s="10" t="s">
        <v>40</v>
      </c>
      <c r="E6" s="10" t="s">
        <v>29</v>
      </c>
      <c r="F6" s="10" t="s">
        <v>15</v>
      </c>
      <c r="G6" s="10" t="s">
        <v>16</v>
      </c>
      <c r="H6" s="11" t="s">
        <v>17</v>
      </c>
      <c r="I6" s="9" t="s">
        <v>13</v>
      </c>
      <c r="J6" s="10" t="s">
        <v>40</v>
      </c>
      <c r="K6" s="10" t="s">
        <v>29</v>
      </c>
      <c r="L6" s="12" t="s">
        <v>18</v>
      </c>
      <c r="M6" s="13" t="s">
        <v>0</v>
      </c>
      <c r="N6" s="62" t="s">
        <v>19</v>
      </c>
      <c r="O6" s="14"/>
      <c r="P6" s="15"/>
    </row>
    <row r="7" spans="2:18" ht="13.5" thickBot="1" x14ac:dyDescent="0.25">
      <c r="B7" s="16"/>
      <c r="C7" s="17" t="s">
        <v>20</v>
      </c>
      <c r="D7" s="17" t="s">
        <v>1</v>
      </c>
      <c r="E7" s="17" t="s">
        <v>3</v>
      </c>
      <c r="F7" s="17" t="s">
        <v>21</v>
      </c>
      <c r="G7" s="17" t="s">
        <v>3</v>
      </c>
      <c r="H7" s="18" t="s">
        <v>2</v>
      </c>
      <c r="I7" s="16"/>
      <c r="J7" s="23" t="s">
        <v>1</v>
      </c>
      <c r="K7" s="17" t="s">
        <v>3</v>
      </c>
      <c r="L7" s="17" t="s">
        <v>20</v>
      </c>
      <c r="M7" s="18" t="s">
        <v>2</v>
      </c>
      <c r="N7" s="20" t="s">
        <v>2</v>
      </c>
      <c r="O7" s="21" t="s">
        <v>22</v>
      </c>
      <c r="P7" s="22"/>
    </row>
    <row r="8" spans="2:18" ht="13.5" thickTop="1" x14ac:dyDescent="0.2">
      <c r="B8" s="47"/>
      <c r="C8" s="48"/>
      <c r="D8" s="48"/>
      <c r="E8" s="49"/>
      <c r="F8" s="65"/>
      <c r="G8" s="67"/>
      <c r="H8" s="24">
        <f>C8*D8*(1+E8)*F8*G8/1000</f>
        <v>0</v>
      </c>
      <c r="I8" s="57"/>
      <c r="J8" s="53"/>
      <c r="K8" s="49"/>
      <c r="L8" s="54"/>
      <c r="M8" s="24">
        <f>L8*J8*(1+K8)*F8*G8/1000</f>
        <v>0</v>
      </c>
      <c r="N8" s="26">
        <f>H8-M8</f>
        <v>0</v>
      </c>
      <c r="O8" s="27">
        <f>N8*$C$4</f>
        <v>0</v>
      </c>
      <c r="P8" s="22"/>
    </row>
    <row r="9" spans="2:18" x14ac:dyDescent="0.2">
      <c r="B9" s="47"/>
      <c r="C9" s="48"/>
      <c r="D9" s="48"/>
      <c r="E9" s="49"/>
      <c r="F9" s="65"/>
      <c r="G9" s="67"/>
      <c r="H9" s="24">
        <f t="shared" ref="H9:H11" si="0">C9*D9*(1+E9)*F9*G9/1000</f>
        <v>0</v>
      </c>
      <c r="I9" s="47"/>
      <c r="J9" s="48"/>
      <c r="K9" s="49"/>
      <c r="L9" s="48"/>
      <c r="M9" s="24">
        <f t="shared" ref="M9:M11" si="1">L9*J9*(1+K9)*F9*G9/1000</f>
        <v>0</v>
      </c>
      <c r="N9" s="26">
        <f t="shared" ref="N9:N10" si="2">H9-M9</f>
        <v>0</v>
      </c>
      <c r="O9" s="27">
        <f t="shared" ref="O9:O10" si="3">N9*$C$4</f>
        <v>0</v>
      </c>
      <c r="P9" s="22"/>
    </row>
    <row r="10" spans="2:18" x14ac:dyDescent="0.2">
      <c r="B10" s="47"/>
      <c r="C10" s="48"/>
      <c r="D10" s="48"/>
      <c r="E10" s="49"/>
      <c r="F10" s="65"/>
      <c r="G10" s="67"/>
      <c r="H10" s="24">
        <f t="shared" si="0"/>
        <v>0</v>
      </c>
      <c r="I10" s="47"/>
      <c r="J10" s="48"/>
      <c r="K10" s="49"/>
      <c r="L10" s="48"/>
      <c r="M10" s="24">
        <f t="shared" si="1"/>
        <v>0</v>
      </c>
      <c r="N10" s="26">
        <f t="shared" si="2"/>
        <v>0</v>
      </c>
      <c r="O10" s="27">
        <f t="shared" si="3"/>
        <v>0</v>
      </c>
      <c r="P10" s="22"/>
    </row>
    <row r="11" spans="2:18" ht="13.5" thickBot="1" x14ac:dyDescent="0.25">
      <c r="B11" s="50"/>
      <c r="C11" s="51"/>
      <c r="D11" s="51"/>
      <c r="E11" s="49"/>
      <c r="F11" s="66"/>
      <c r="G11" s="68"/>
      <c r="H11" s="28">
        <f t="shared" si="0"/>
        <v>0</v>
      </c>
      <c r="I11" s="50"/>
      <c r="J11" s="55"/>
      <c r="K11" s="49"/>
      <c r="L11" s="51"/>
      <c r="M11" s="25">
        <f t="shared" si="1"/>
        <v>0</v>
      </c>
      <c r="N11" s="26">
        <f>H11-M11</f>
        <v>0</v>
      </c>
      <c r="O11" s="27">
        <f>N11*$C$4</f>
        <v>0</v>
      </c>
      <c r="P11" s="22"/>
      <c r="Q11" s="29"/>
    </row>
    <row r="12" spans="2:18" ht="14.25" thickTop="1" thickBot="1" x14ac:dyDescent="0.25">
      <c r="B12" s="30" t="s">
        <v>23</v>
      </c>
      <c r="C12" s="31"/>
      <c r="D12" s="31"/>
      <c r="E12" s="31"/>
      <c r="F12" s="31"/>
      <c r="G12" s="63"/>
      <c r="H12" s="32">
        <f>SUM(H8:H11)</f>
        <v>0</v>
      </c>
      <c r="I12" s="33"/>
      <c r="J12" s="34"/>
      <c r="K12" s="31"/>
      <c r="L12" s="34"/>
      <c r="M12" s="35"/>
      <c r="N12" s="36">
        <f>SUM(N8:N11)</f>
        <v>0</v>
      </c>
      <c r="O12" s="37">
        <f>SUM(O8:O11)</f>
        <v>0</v>
      </c>
      <c r="P12" s="38"/>
    </row>
    <row r="13" spans="2:18" x14ac:dyDescent="0.2">
      <c r="B13" s="2"/>
      <c r="C13" s="2"/>
      <c r="D13" s="2"/>
      <c r="E13" s="2"/>
      <c r="F13" s="2"/>
      <c r="G13" s="2"/>
      <c r="H13" s="56"/>
      <c r="I13" s="2"/>
      <c r="J13" s="2"/>
      <c r="K13" s="2"/>
      <c r="L13" s="2"/>
      <c r="M13" s="2"/>
      <c r="N13" s="56" t="e">
        <f>N12/H12</f>
        <v>#DIV/0!</v>
      </c>
      <c r="P13" s="6"/>
      <c r="Q13" s="2"/>
      <c r="R13" s="2"/>
    </row>
    <row r="14" spans="2:18" x14ac:dyDescent="0.2">
      <c r="B14" s="2"/>
      <c r="C14" s="2"/>
      <c r="D14" s="2"/>
      <c r="E14" s="2"/>
      <c r="F14" s="2"/>
      <c r="G14" s="2"/>
      <c r="H14" s="56"/>
      <c r="I14" s="2"/>
      <c r="J14" s="2"/>
      <c r="K14" s="2"/>
      <c r="L14" s="2"/>
      <c r="M14" s="2"/>
      <c r="N14" s="56">
        <f>N12/C3</f>
        <v>0</v>
      </c>
      <c r="P14" s="6"/>
      <c r="Q14" s="2"/>
      <c r="R14" s="2"/>
    </row>
    <row r="15" spans="2:18" x14ac:dyDescent="0.2">
      <c r="B15" s="5" t="s">
        <v>6</v>
      </c>
      <c r="C15" s="5" t="s">
        <v>35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56"/>
      <c r="P15" s="6"/>
      <c r="Q15" s="4"/>
      <c r="R15" s="4"/>
    </row>
    <row r="16" spans="2:18" x14ac:dyDescent="0.2">
      <c r="B16" s="7" t="s">
        <v>27</v>
      </c>
      <c r="C16" s="64">
        <v>13833.8</v>
      </c>
      <c r="D16" s="2" t="s">
        <v>2</v>
      </c>
      <c r="E16" s="2"/>
      <c r="F16" s="2"/>
      <c r="G16" s="2"/>
      <c r="H16" s="2"/>
      <c r="I16" s="2"/>
      <c r="J16" s="2"/>
      <c r="K16" s="2"/>
      <c r="L16" s="2"/>
      <c r="M16" s="2"/>
      <c r="P16" s="6"/>
      <c r="Q16" s="4"/>
      <c r="R16" s="4"/>
    </row>
    <row r="17" spans="2:18" ht="13.5" thickBot="1" x14ac:dyDescent="0.25">
      <c r="B17" s="7" t="s">
        <v>9</v>
      </c>
      <c r="C17" s="46">
        <v>3.2433835966979427</v>
      </c>
      <c r="D17" s="7" t="s">
        <v>10</v>
      </c>
      <c r="E17" s="7"/>
      <c r="F17" s="2"/>
      <c r="G17" s="2"/>
      <c r="H17" s="2"/>
      <c r="I17" s="2"/>
      <c r="J17" s="2"/>
      <c r="K17" s="2"/>
      <c r="L17" s="2"/>
      <c r="M17" s="2"/>
      <c r="P17" s="6"/>
      <c r="Q17" s="2"/>
      <c r="R17" s="2"/>
    </row>
    <row r="18" spans="2:18" ht="13.5" thickBot="1" x14ac:dyDescent="0.25">
      <c r="B18" s="59" t="s">
        <v>11</v>
      </c>
      <c r="C18" s="60"/>
      <c r="D18" s="60"/>
      <c r="E18" s="60"/>
      <c r="F18" s="60"/>
      <c r="G18" s="60"/>
      <c r="H18" s="61"/>
      <c r="I18" s="59" t="s">
        <v>12</v>
      </c>
      <c r="J18" s="60"/>
      <c r="K18" s="60"/>
      <c r="L18" s="60"/>
      <c r="M18" s="61"/>
      <c r="N18" s="6"/>
      <c r="O18" s="8"/>
      <c r="P18" s="8"/>
    </row>
    <row r="19" spans="2:18" ht="50.25" customHeight="1" x14ac:dyDescent="0.2">
      <c r="B19" s="9" t="s">
        <v>13</v>
      </c>
      <c r="C19" s="10" t="s">
        <v>14</v>
      </c>
      <c r="D19" s="10" t="s">
        <v>40</v>
      </c>
      <c r="E19" s="10" t="s">
        <v>25</v>
      </c>
      <c r="F19" s="10" t="s">
        <v>15</v>
      </c>
      <c r="G19" s="10" t="s">
        <v>16</v>
      </c>
      <c r="H19" s="11" t="s">
        <v>17</v>
      </c>
      <c r="I19" s="9" t="s">
        <v>13</v>
      </c>
      <c r="J19" s="10" t="s">
        <v>40</v>
      </c>
      <c r="K19" s="10" t="s">
        <v>25</v>
      </c>
      <c r="L19" s="12" t="s">
        <v>18</v>
      </c>
      <c r="M19" s="13" t="s">
        <v>0</v>
      </c>
      <c r="N19" s="62" t="s">
        <v>19</v>
      </c>
      <c r="O19" s="14"/>
      <c r="P19" s="15"/>
    </row>
    <row r="20" spans="2:18" ht="13.5" thickBot="1" x14ac:dyDescent="0.25">
      <c r="B20" s="16"/>
      <c r="C20" s="17" t="s">
        <v>20</v>
      </c>
      <c r="D20" s="17" t="s">
        <v>1</v>
      </c>
      <c r="E20" s="17" t="s">
        <v>3</v>
      </c>
      <c r="F20" s="17" t="s">
        <v>21</v>
      </c>
      <c r="G20" s="17"/>
      <c r="H20" s="18" t="s">
        <v>2</v>
      </c>
      <c r="I20" s="16"/>
      <c r="J20" s="17" t="s">
        <v>1</v>
      </c>
      <c r="K20" s="17" t="s">
        <v>3</v>
      </c>
      <c r="L20" s="17" t="s">
        <v>20</v>
      </c>
      <c r="M20" s="19" t="s">
        <v>2</v>
      </c>
      <c r="N20" s="20" t="s">
        <v>2</v>
      </c>
      <c r="O20" s="21" t="s">
        <v>22</v>
      </c>
      <c r="P20" s="22"/>
    </row>
    <row r="21" spans="2:18" ht="13.5" thickTop="1" x14ac:dyDescent="0.2">
      <c r="B21" s="47"/>
      <c r="C21" s="48"/>
      <c r="D21" s="48"/>
      <c r="E21" s="49"/>
      <c r="F21" s="65"/>
      <c r="G21" s="67"/>
      <c r="H21" s="24">
        <f>C21*D21*(1+E21)*F21*G21/1000</f>
        <v>0</v>
      </c>
      <c r="I21" s="52"/>
      <c r="J21" s="53"/>
      <c r="K21" s="49"/>
      <c r="L21" s="54"/>
      <c r="M21" s="24">
        <f>L21*J21*(1+K21)*F21*G21/1000</f>
        <v>0</v>
      </c>
      <c r="N21" s="26">
        <f>H21-M21</f>
        <v>0</v>
      </c>
      <c r="O21" s="27">
        <f>N21*$C$4</f>
        <v>0</v>
      </c>
      <c r="P21" s="22"/>
    </row>
    <row r="22" spans="2:18" x14ac:dyDescent="0.2">
      <c r="B22" s="47"/>
      <c r="C22" s="48"/>
      <c r="D22" s="48"/>
      <c r="E22" s="49"/>
      <c r="F22" s="65"/>
      <c r="G22" s="67"/>
      <c r="H22" s="24">
        <f t="shared" ref="H22:H24" si="4">C22*D22*(1+E22)*F22*G22/1000</f>
        <v>0</v>
      </c>
      <c r="I22" s="47"/>
      <c r="J22" s="48"/>
      <c r="K22" s="49"/>
      <c r="L22" s="48"/>
      <c r="M22" s="24">
        <f t="shared" ref="M22:M24" si="5">L22*J22*(1+K22)*F22*G22/1000</f>
        <v>0</v>
      </c>
      <c r="N22" s="26">
        <f t="shared" ref="N22:N23" si="6">H22-M22</f>
        <v>0</v>
      </c>
      <c r="O22" s="27">
        <f t="shared" ref="O22:O23" si="7">N22*$C$4</f>
        <v>0</v>
      </c>
      <c r="P22" s="22"/>
    </row>
    <row r="23" spans="2:18" x14ac:dyDescent="0.2">
      <c r="B23" s="47"/>
      <c r="C23" s="48"/>
      <c r="D23" s="48"/>
      <c r="E23" s="49"/>
      <c r="F23" s="65"/>
      <c r="G23" s="67"/>
      <c r="H23" s="24">
        <f t="shared" si="4"/>
        <v>0</v>
      </c>
      <c r="I23" s="47"/>
      <c r="J23" s="48"/>
      <c r="K23" s="49"/>
      <c r="L23" s="48"/>
      <c r="M23" s="24">
        <f t="shared" si="5"/>
        <v>0</v>
      </c>
      <c r="N23" s="26">
        <f t="shared" si="6"/>
        <v>0</v>
      </c>
      <c r="O23" s="27">
        <f t="shared" si="7"/>
        <v>0</v>
      </c>
      <c r="P23" s="22"/>
    </row>
    <row r="24" spans="2:18" ht="13.5" thickBot="1" x14ac:dyDescent="0.25">
      <c r="B24" s="50"/>
      <c r="C24" s="51"/>
      <c r="D24" s="51"/>
      <c r="E24" s="49"/>
      <c r="F24" s="66"/>
      <c r="G24" s="68"/>
      <c r="H24" s="28">
        <f t="shared" si="4"/>
        <v>0</v>
      </c>
      <c r="I24" s="50"/>
      <c r="J24" s="55"/>
      <c r="K24" s="49"/>
      <c r="L24" s="51"/>
      <c r="M24" s="25">
        <f t="shared" si="5"/>
        <v>0</v>
      </c>
      <c r="N24" s="26">
        <f>H24-M24</f>
        <v>0</v>
      </c>
      <c r="O24" s="27">
        <f>N24*$C$4</f>
        <v>0</v>
      </c>
      <c r="P24" s="22"/>
      <c r="Q24" s="29"/>
    </row>
    <row r="25" spans="2:18" ht="14.25" thickTop="1" thickBot="1" x14ac:dyDescent="0.25">
      <c r="B25" s="30" t="s">
        <v>28</v>
      </c>
      <c r="C25" s="31"/>
      <c r="D25" s="31"/>
      <c r="E25" s="31"/>
      <c r="F25" s="31"/>
      <c r="G25" s="31"/>
      <c r="H25" s="32">
        <f>SUM(H21:H24)</f>
        <v>0</v>
      </c>
      <c r="I25" s="33"/>
      <c r="J25" s="34"/>
      <c r="K25" s="31"/>
      <c r="L25" s="34"/>
      <c r="M25" s="35"/>
      <c r="N25" s="36">
        <f>SUM(N21:N24)</f>
        <v>0</v>
      </c>
      <c r="O25" s="37">
        <f>SUM(O21:O24)</f>
        <v>0</v>
      </c>
      <c r="P25" s="38"/>
    </row>
    <row r="26" spans="2:18" x14ac:dyDescent="0.2">
      <c r="B26" s="2"/>
      <c r="C26" s="2"/>
      <c r="D26" s="2"/>
      <c r="E26" s="2"/>
      <c r="F26" s="2"/>
      <c r="G26" s="2"/>
      <c r="H26" s="56"/>
      <c r="I26" s="2"/>
      <c r="J26" s="2"/>
      <c r="K26" s="2"/>
      <c r="L26" s="2"/>
      <c r="M26" s="2"/>
      <c r="N26" s="56" t="e">
        <f>N25/H25</f>
        <v>#DIV/0!</v>
      </c>
      <c r="P26" s="6"/>
      <c r="Q26" s="2"/>
      <c r="R26" s="2"/>
    </row>
    <row r="27" spans="2:18" x14ac:dyDescent="0.2">
      <c r="B27" s="2"/>
      <c r="C27" s="2"/>
      <c r="D27" s="2"/>
      <c r="E27" s="2"/>
      <c r="F27" s="2"/>
      <c r="G27" s="2"/>
      <c r="H27" s="56"/>
      <c r="I27" s="2"/>
      <c r="J27" s="2"/>
      <c r="K27" s="2"/>
      <c r="L27" s="2"/>
      <c r="M27" s="2"/>
      <c r="N27" s="56">
        <f>N25/C16</f>
        <v>0</v>
      </c>
      <c r="P27" s="6"/>
      <c r="Q27" s="2"/>
      <c r="R27" s="2"/>
    </row>
    <row r="28" spans="2:18" x14ac:dyDescent="0.2">
      <c r="B28" s="5" t="s">
        <v>7</v>
      </c>
      <c r="C28" s="5" t="s">
        <v>36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56"/>
      <c r="P28" s="6"/>
      <c r="Q28" s="4"/>
      <c r="R28" s="4"/>
    </row>
    <row r="29" spans="2:18" x14ac:dyDescent="0.2">
      <c r="B29" s="7" t="s">
        <v>27</v>
      </c>
      <c r="C29" s="64">
        <v>56969</v>
      </c>
      <c r="D29" s="2" t="s">
        <v>2</v>
      </c>
      <c r="E29" s="2"/>
      <c r="F29" s="2"/>
      <c r="G29" s="2"/>
      <c r="H29" s="2"/>
      <c r="I29" s="2"/>
      <c r="J29" s="2"/>
      <c r="K29" s="2"/>
      <c r="L29" s="2"/>
      <c r="M29" s="2"/>
      <c r="P29" s="6"/>
      <c r="Q29" s="4"/>
      <c r="R29" s="4"/>
    </row>
    <row r="30" spans="2:18" ht="13.5" thickBot="1" x14ac:dyDescent="0.25">
      <c r="B30" s="7" t="s">
        <v>9</v>
      </c>
      <c r="C30" s="46">
        <v>3.1858545875827207</v>
      </c>
      <c r="D30" s="7" t="s">
        <v>10</v>
      </c>
      <c r="E30" s="7"/>
      <c r="F30" s="2"/>
      <c r="G30" s="2"/>
      <c r="H30" s="2"/>
      <c r="I30" s="2"/>
      <c r="J30" s="2"/>
      <c r="K30" s="2"/>
      <c r="L30" s="2"/>
      <c r="M30" s="2"/>
      <c r="P30" s="6"/>
      <c r="Q30" s="2"/>
      <c r="R30" s="2"/>
    </row>
    <row r="31" spans="2:18" ht="13.5" thickBot="1" x14ac:dyDescent="0.25">
      <c r="B31" s="59" t="s">
        <v>11</v>
      </c>
      <c r="C31" s="60"/>
      <c r="D31" s="60"/>
      <c r="E31" s="60"/>
      <c r="F31" s="60"/>
      <c r="G31" s="60"/>
      <c r="H31" s="61"/>
      <c r="I31" s="59" t="s">
        <v>12</v>
      </c>
      <c r="J31" s="60"/>
      <c r="K31" s="60"/>
      <c r="L31" s="60"/>
      <c r="M31" s="61"/>
      <c r="N31" s="6"/>
      <c r="O31" s="8"/>
      <c r="P31" s="8"/>
    </row>
    <row r="32" spans="2:18" ht="50.25" customHeight="1" x14ac:dyDescent="0.2">
      <c r="B32" s="9" t="s">
        <v>13</v>
      </c>
      <c r="C32" s="10" t="s">
        <v>14</v>
      </c>
      <c r="D32" s="10" t="s">
        <v>40</v>
      </c>
      <c r="E32" s="10" t="s">
        <v>25</v>
      </c>
      <c r="F32" s="10" t="s">
        <v>15</v>
      </c>
      <c r="G32" s="10" t="s">
        <v>16</v>
      </c>
      <c r="H32" s="11" t="s">
        <v>17</v>
      </c>
      <c r="I32" s="9" t="s">
        <v>13</v>
      </c>
      <c r="J32" s="10" t="s">
        <v>40</v>
      </c>
      <c r="K32" s="10" t="s">
        <v>25</v>
      </c>
      <c r="L32" s="12" t="s">
        <v>18</v>
      </c>
      <c r="M32" s="13" t="s">
        <v>0</v>
      </c>
      <c r="N32" s="62" t="s">
        <v>19</v>
      </c>
      <c r="O32" s="14"/>
      <c r="P32" s="15"/>
    </row>
    <row r="33" spans="2:18" ht="13.5" thickBot="1" x14ac:dyDescent="0.25">
      <c r="B33" s="16"/>
      <c r="C33" s="17" t="s">
        <v>20</v>
      </c>
      <c r="D33" s="17" t="s">
        <v>1</v>
      </c>
      <c r="E33" s="17" t="s">
        <v>3</v>
      </c>
      <c r="F33" s="17" t="s">
        <v>21</v>
      </c>
      <c r="G33" s="17"/>
      <c r="H33" s="18" t="s">
        <v>2</v>
      </c>
      <c r="I33" s="16"/>
      <c r="J33" s="17" t="s">
        <v>1</v>
      </c>
      <c r="K33" s="17" t="s">
        <v>3</v>
      </c>
      <c r="L33" s="17" t="s">
        <v>20</v>
      </c>
      <c r="M33" s="19" t="s">
        <v>2</v>
      </c>
      <c r="N33" s="20" t="s">
        <v>2</v>
      </c>
      <c r="O33" s="21" t="s">
        <v>22</v>
      </c>
      <c r="P33" s="22"/>
    </row>
    <row r="34" spans="2:18" ht="13.5" thickTop="1" x14ac:dyDescent="0.2">
      <c r="B34" s="47"/>
      <c r="C34" s="48"/>
      <c r="D34" s="48"/>
      <c r="E34" s="49"/>
      <c r="F34" s="65"/>
      <c r="G34" s="67"/>
      <c r="H34" s="24">
        <f>C34*D34*(1+E34)*F34*G34/1000</f>
        <v>0</v>
      </c>
      <c r="I34" s="52"/>
      <c r="J34" s="53"/>
      <c r="K34" s="49"/>
      <c r="L34" s="54"/>
      <c r="M34" s="24">
        <f>L34*J34*(1+K34)*F34*G34/1000</f>
        <v>0</v>
      </c>
      <c r="N34" s="26">
        <f>H34-M34</f>
        <v>0</v>
      </c>
      <c r="O34" s="27">
        <f>N34*$C$4</f>
        <v>0</v>
      </c>
      <c r="P34" s="22"/>
    </row>
    <row r="35" spans="2:18" x14ac:dyDescent="0.2">
      <c r="B35" s="47"/>
      <c r="C35" s="48"/>
      <c r="D35" s="48"/>
      <c r="E35" s="49"/>
      <c r="F35" s="65"/>
      <c r="G35" s="67"/>
      <c r="H35" s="24">
        <f t="shared" ref="H35:H37" si="8">C35*D35*(1+E35)*F35*G35/1000</f>
        <v>0</v>
      </c>
      <c r="I35" s="47"/>
      <c r="J35" s="48"/>
      <c r="K35" s="49"/>
      <c r="L35" s="48"/>
      <c r="M35" s="24">
        <f t="shared" ref="M35:M37" si="9">L35*J35*(1+K35)*F35*G35/1000</f>
        <v>0</v>
      </c>
      <c r="N35" s="26">
        <f t="shared" ref="N35:N36" si="10">H35-M35</f>
        <v>0</v>
      </c>
      <c r="O35" s="27">
        <f t="shared" ref="O35:O36" si="11">N35*$C$4</f>
        <v>0</v>
      </c>
      <c r="P35" s="22"/>
    </row>
    <row r="36" spans="2:18" x14ac:dyDescent="0.2">
      <c r="B36" s="47"/>
      <c r="C36" s="48"/>
      <c r="D36" s="48"/>
      <c r="E36" s="49"/>
      <c r="F36" s="65"/>
      <c r="G36" s="67"/>
      <c r="H36" s="24">
        <f t="shared" si="8"/>
        <v>0</v>
      </c>
      <c r="I36" s="47"/>
      <c r="J36" s="48"/>
      <c r="K36" s="49"/>
      <c r="L36" s="48"/>
      <c r="M36" s="24">
        <f t="shared" si="9"/>
        <v>0</v>
      </c>
      <c r="N36" s="26">
        <f t="shared" si="10"/>
        <v>0</v>
      </c>
      <c r="O36" s="27">
        <f t="shared" si="11"/>
        <v>0</v>
      </c>
      <c r="P36" s="22"/>
    </row>
    <row r="37" spans="2:18" ht="13.5" thickBot="1" x14ac:dyDescent="0.25">
      <c r="B37" s="50"/>
      <c r="C37" s="51"/>
      <c r="D37" s="51"/>
      <c r="E37" s="49"/>
      <c r="F37" s="66"/>
      <c r="G37" s="68"/>
      <c r="H37" s="28">
        <f t="shared" si="8"/>
        <v>0</v>
      </c>
      <c r="I37" s="50"/>
      <c r="J37" s="55"/>
      <c r="K37" s="49"/>
      <c r="L37" s="51"/>
      <c r="M37" s="25">
        <f t="shared" si="9"/>
        <v>0</v>
      </c>
      <c r="N37" s="26">
        <f>H37-M37</f>
        <v>0</v>
      </c>
      <c r="O37" s="27">
        <f>N37*$C$4</f>
        <v>0</v>
      </c>
      <c r="P37" s="22"/>
      <c r="Q37" s="29"/>
    </row>
    <row r="38" spans="2:18" ht="14.25" thickTop="1" thickBot="1" x14ac:dyDescent="0.25">
      <c r="B38" s="30" t="s">
        <v>30</v>
      </c>
      <c r="C38" s="31"/>
      <c r="D38" s="31"/>
      <c r="E38" s="31"/>
      <c r="F38" s="31"/>
      <c r="G38" s="31"/>
      <c r="H38" s="32">
        <f>SUM(H34:H37)</f>
        <v>0</v>
      </c>
      <c r="I38" s="33"/>
      <c r="J38" s="34"/>
      <c r="K38" s="31"/>
      <c r="L38" s="34"/>
      <c r="M38" s="35"/>
      <c r="N38" s="36">
        <f>SUM(N34:N37)</f>
        <v>0</v>
      </c>
      <c r="O38" s="37">
        <f>SUM(O34:O37)</f>
        <v>0</v>
      </c>
      <c r="P38" s="38"/>
    </row>
    <row r="39" spans="2:18" x14ac:dyDescent="0.2">
      <c r="B39" s="2"/>
      <c r="C39" s="2"/>
      <c r="D39" s="2"/>
      <c r="E39" s="2"/>
      <c r="F39" s="2"/>
      <c r="G39" s="2"/>
      <c r="H39" s="56"/>
      <c r="I39" s="2"/>
      <c r="J39" s="2"/>
      <c r="K39" s="2"/>
      <c r="L39" s="2"/>
      <c r="M39" s="2"/>
      <c r="N39" s="56" t="e">
        <f>N38/H38</f>
        <v>#DIV/0!</v>
      </c>
      <c r="P39" s="6"/>
      <c r="Q39" s="2"/>
      <c r="R39" s="2"/>
    </row>
    <row r="40" spans="2:18" x14ac:dyDescent="0.2">
      <c r="B40" s="2"/>
      <c r="C40" s="2"/>
      <c r="D40" s="2"/>
      <c r="E40" s="2"/>
      <c r="F40" s="2"/>
      <c r="G40" s="2"/>
      <c r="H40" s="56"/>
      <c r="I40" s="2"/>
      <c r="J40" s="2"/>
      <c r="K40" s="2"/>
      <c r="L40" s="2"/>
      <c r="M40" s="2"/>
      <c r="N40" s="56">
        <f>N38/C29</f>
        <v>0</v>
      </c>
      <c r="P40" s="6"/>
      <c r="Q40" s="2"/>
      <c r="R40" s="2"/>
    </row>
    <row r="41" spans="2:18" x14ac:dyDescent="0.2">
      <c r="B41" s="5" t="s">
        <v>4</v>
      </c>
      <c r="C41" s="5" t="s">
        <v>37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56"/>
      <c r="P41" s="6"/>
      <c r="Q41" s="4"/>
      <c r="R41" s="4"/>
    </row>
    <row r="42" spans="2:18" x14ac:dyDescent="0.2">
      <c r="B42" s="7" t="s">
        <v>27</v>
      </c>
      <c r="C42" s="64">
        <v>22574</v>
      </c>
      <c r="D42" s="2" t="s">
        <v>2</v>
      </c>
      <c r="E42" s="2"/>
      <c r="F42" s="2"/>
      <c r="G42" s="2"/>
      <c r="H42" s="2"/>
      <c r="I42" s="2"/>
      <c r="J42" s="2"/>
      <c r="K42" s="2"/>
      <c r="L42" s="2"/>
      <c r="M42" s="2"/>
      <c r="P42" s="6"/>
      <c r="Q42" s="4"/>
      <c r="R42" s="4"/>
    </row>
    <row r="43" spans="2:18" ht="13.5" thickBot="1" x14ac:dyDescent="0.25">
      <c r="B43" s="7" t="s">
        <v>9</v>
      </c>
      <c r="C43" s="46">
        <v>3.1998883671480463</v>
      </c>
      <c r="D43" s="7" t="s">
        <v>10</v>
      </c>
      <c r="E43" s="7"/>
      <c r="F43" s="2"/>
      <c r="G43" s="2"/>
      <c r="H43" s="2"/>
      <c r="I43" s="2"/>
      <c r="J43" s="2"/>
      <c r="K43" s="2"/>
      <c r="L43" s="2"/>
      <c r="M43" s="2"/>
      <c r="P43" s="6"/>
      <c r="Q43" s="2"/>
      <c r="R43" s="2"/>
    </row>
    <row r="44" spans="2:18" ht="13.5" thickBot="1" x14ac:dyDescent="0.25">
      <c r="B44" s="59" t="s">
        <v>11</v>
      </c>
      <c r="C44" s="60"/>
      <c r="D44" s="60"/>
      <c r="E44" s="60"/>
      <c r="F44" s="60"/>
      <c r="G44" s="60"/>
      <c r="H44" s="61"/>
      <c r="I44" s="59" t="s">
        <v>12</v>
      </c>
      <c r="J44" s="60"/>
      <c r="K44" s="60"/>
      <c r="L44" s="60"/>
      <c r="M44" s="61"/>
      <c r="N44" s="6"/>
      <c r="O44" s="8"/>
      <c r="P44" s="8"/>
    </row>
    <row r="45" spans="2:18" ht="50.25" customHeight="1" x14ac:dyDescent="0.2">
      <c r="B45" s="9" t="s">
        <v>13</v>
      </c>
      <c r="C45" s="10" t="s">
        <v>14</v>
      </c>
      <c r="D45" s="10" t="s">
        <v>40</v>
      </c>
      <c r="E45" s="10" t="s">
        <v>25</v>
      </c>
      <c r="F45" s="10" t="s">
        <v>15</v>
      </c>
      <c r="G45" s="10" t="s">
        <v>16</v>
      </c>
      <c r="H45" s="11" t="s">
        <v>17</v>
      </c>
      <c r="I45" s="9" t="s">
        <v>13</v>
      </c>
      <c r="J45" s="10" t="s">
        <v>40</v>
      </c>
      <c r="K45" s="10" t="s">
        <v>25</v>
      </c>
      <c r="L45" s="12" t="s">
        <v>18</v>
      </c>
      <c r="M45" s="13" t="s">
        <v>0</v>
      </c>
      <c r="N45" s="62" t="s">
        <v>19</v>
      </c>
      <c r="O45" s="14"/>
      <c r="P45" s="15"/>
    </row>
    <row r="46" spans="2:18" ht="13.5" thickBot="1" x14ac:dyDescent="0.25">
      <c r="B46" s="16"/>
      <c r="C46" s="17" t="s">
        <v>20</v>
      </c>
      <c r="D46" s="17" t="s">
        <v>1</v>
      </c>
      <c r="E46" s="17" t="s">
        <v>3</v>
      </c>
      <c r="F46" s="17" t="s">
        <v>21</v>
      </c>
      <c r="G46" s="17"/>
      <c r="H46" s="18" t="s">
        <v>2</v>
      </c>
      <c r="I46" s="16"/>
      <c r="J46" s="17" t="s">
        <v>1</v>
      </c>
      <c r="K46" s="17" t="s">
        <v>3</v>
      </c>
      <c r="L46" s="17" t="s">
        <v>20</v>
      </c>
      <c r="M46" s="19" t="s">
        <v>2</v>
      </c>
      <c r="N46" s="20" t="s">
        <v>2</v>
      </c>
      <c r="O46" s="21" t="s">
        <v>22</v>
      </c>
      <c r="P46" s="22"/>
    </row>
    <row r="47" spans="2:18" ht="13.5" thickTop="1" x14ac:dyDescent="0.2">
      <c r="B47" s="47"/>
      <c r="C47" s="48"/>
      <c r="D47" s="48"/>
      <c r="E47" s="49"/>
      <c r="F47" s="65"/>
      <c r="G47" s="67"/>
      <c r="H47" s="24">
        <f>C47*D47*(1+E47)*F47*G47/1000</f>
        <v>0</v>
      </c>
      <c r="I47" s="52"/>
      <c r="J47" s="53"/>
      <c r="K47" s="49"/>
      <c r="L47" s="54"/>
      <c r="M47" s="24">
        <f>L47*J47*(1+K47)*F47*G47/1000</f>
        <v>0</v>
      </c>
      <c r="N47" s="26">
        <f>H47-M47</f>
        <v>0</v>
      </c>
      <c r="O47" s="27">
        <f>N47*$C$4</f>
        <v>0</v>
      </c>
      <c r="P47" s="22"/>
    </row>
    <row r="48" spans="2:18" x14ac:dyDescent="0.2">
      <c r="B48" s="47"/>
      <c r="C48" s="48"/>
      <c r="D48" s="48"/>
      <c r="E48" s="49"/>
      <c r="F48" s="65"/>
      <c r="G48" s="67"/>
      <c r="H48" s="24">
        <f t="shared" ref="H48:H50" si="12">C48*D48*(1+E48)*F48*G48/1000</f>
        <v>0</v>
      </c>
      <c r="I48" s="47"/>
      <c r="J48" s="48"/>
      <c r="K48" s="49"/>
      <c r="L48" s="48"/>
      <c r="M48" s="24">
        <f t="shared" ref="M48:M50" si="13">L48*J48*(1+K48)*F48*G48/1000</f>
        <v>0</v>
      </c>
      <c r="N48" s="26">
        <f t="shared" ref="N48:N49" si="14">H48-M48</f>
        <v>0</v>
      </c>
      <c r="O48" s="27">
        <f t="shared" ref="O48:O49" si="15">N48*$C$4</f>
        <v>0</v>
      </c>
      <c r="P48" s="22"/>
    </row>
    <row r="49" spans="2:18" x14ac:dyDescent="0.2">
      <c r="B49" s="47"/>
      <c r="C49" s="48"/>
      <c r="D49" s="48"/>
      <c r="E49" s="49"/>
      <c r="F49" s="65"/>
      <c r="G49" s="67"/>
      <c r="H49" s="24">
        <f t="shared" si="12"/>
        <v>0</v>
      </c>
      <c r="I49" s="47"/>
      <c r="J49" s="48"/>
      <c r="K49" s="49"/>
      <c r="L49" s="48"/>
      <c r="M49" s="24">
        <f t="shared" si="13"/>
        <v>0</v>
      </c>
      <c r="N49" s="26">
        <f t="shared" si="14"/>
        <v>0</v>
      </c>
      <c r="O49" s="27">
        <f t="shared" si="15"/>
        <v>0</v>
      </c>
      <c r="P49" s="22"/>
    </row>
    <row r="50" spans="2:18" ht="13.5" thickBot="1" x14ac:dyDescent="0.25">
      <c r="B50" s="50"/>
      <c r="C50" s="51"/>
      <c r="D50" s="51"/>
      <c r="E50" s="49"/>
      <c r="F50" s="66"/>
      <c r="G50" s="68"/>
      <c r="H50" s="28">
        <f t="shared" si="12"/>
        <v>0</v>
      </c>
      <c r="I50" s="50"/>
      <c r="J50" s="55"/>
      <c r="K50" s="49"/>
      <c r="L50" s="51"/>
      <c r="M50" s="25">
        <f t="shared" si="13"/>
        <v>0</v>
      </c>
      <c r="N50" s="26">
        <f>H50-M50</f>
        <v>0</v>
      </c>
      <c r="O50" s="27">
        <f>N50*$C$4</f>
        <v>0</v>
      </c>
      <c r="P50" s="22"/>
      <c r="Q50" s="29"/>
    </row>
    <row r="51" spans="2:18" ht="14.25" thickTop="1" thickBot="1" x14ac:dyDescent="0.25">
      <c r="B51" s="30" t="s">
        <v>31</v>
      </c>
      <c r="C51" s="31"/>
      <c r="D51" s="31"/>
      <c r="E51" s="31"/>
      <c r="F51" s="31"/>
      <c r="G51" s="31"/>
      <c r="H51" s="32">
        <f>SUM(H47:H50)</f>
        <v>0</v>
      </c>
      <c r="I51" s="33"/>
      <c r="J51" s="34"/>
      <c r="K51" s="31"/>
      <c r="L51" s="34"/>
      <c r="M51" s="35"/>
      <c r="N51" s="36">
        <f>SUM(N47:N50)</f>
        <v>0</v>
      </c>
      <c r="O51" s="37">
        <f>SUM(O47:O50)</f>
        <v>0</v>
      </c>
      <c r="P51" s="38"/>
    </row>
    <row r="52" spans="2:18" x14ac:dyDescent="0.2">
      <c r="B52" s="2"/>
      <c r="C52" s="2"/>
      <c r="D52" s="2"/>
      <c r="E52" s="2"/>
      <c r="F52" s="2"/>
      <c r="G52" s="2"/>
      <c r="H52" s="56"/>
      <c r="I52" s="2"/>
      <c r="J52" s="2"/>
      <c r="K52" s="2"/>
      <c r="L52" s="2"/>
      <c r="M52" s="2"/>
      <c r="N52" s="56" t="e">
        <f>N51/H51</f>
        <v>#DIV/0!</v>
      </c>
      <c r="P52" s="6"/>
      <c r="Q52" s="2"/>
      <c r="R52" s="2"/>
    </row>
    <row r="53" spans="2:18" x14ac:dyDescent="0.2">
      <c r="B53" s="2"/>
      <c r="C53" s="2"/>
      <c r="D53" s="2"/>
      <c r="E53" s="2"/>
      <c r="F53" s="2"/>
      <c r="G53" s="2"/>
      <c r="H53" s="56"/>
      <c r="I53" s="2"/>
      <c r="J53" s="2"/>
      <c r="K53" s="2"/>
      <c r="L53" s="2"/>
      <c r="M53" s="2"/>
      <c r="N53" s="56">
        <f>N51/C42</f>
        <v>0</v>
      </c>
      <c r="P53" s="6"/>
      <c r="Q53" s="2"/>
      <c r="R53" s="2"/>
    </row>
    <row r="54" spans="2:18" x14ac:dyDescent="0.2">
      <c r="B54" s="5" t="s">
        <v>24</v>
      </c>
      <c r="C54" s="5" t="s">
        <v>38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56"/>
      <c r="P54" s="6"/>
      <c r="Q54" s="4"/>
      <c r="R54" s="4"/>
    </row>
    <row r="55" spans="2:18" x14ac:dyDescent="0.2">
      <c r="B55" s="7" t="s">
        <v>27</v>
      </c>
      <c r="C55" s="64">
        <v>17502</v>
      </c>
      <c r="D55" s="2" t="s">
        <v>2</v>
      </c>
      <c r="E55" s="2"/>
      <c r="F55" s="2"/>
      <c r="G55" s="2"/>
      <c r="H55" s="2"/>
      <c r="I55" s="2"/>
      <c r="J55" s="2"/>
      <c r="K55" s="2"/>
      <c r="L55" s="2"/>
      <c r="M55" s="2"/>
      <c r="P55" s="6"/>
      <c r="Q55" s="4"/>
      <c r="R55" s="4"/>
    </row>
    <row r="56" spans="2:18" ht="13.5" thickBot="1" x14ac:dyDescent="0.25">
      <c r="B56" s="7" t="s">
        <v>9</v>
      </c>
      <c r="C56" s="46">
        <v>3.2186955776482686</v>
      </c>
      <c r="D56" s="7" t="s">
        <v>10</v>
      </c>
      <c r="E56" s="7"/>
      <c r="F56" s="2"/>
      <c r="G56" s="2"/>
      <c r="H56" s="2"/>
      <c r="I56" s="2"/>
      <c r="J56" s="2"/>
      <c r="K56" s="2"/>
      <c r="L56" s="2"/>
      <c r="M56" s="2"/>
      <c r="P56" s="6"/>
      <c r="Q56" s="2"/>
      <c r="R56" s="2"/>
    </row>
    <row r="57" spans="2:18" ht="13.5" thickBot="1" x14ac:dyDescent="0.25">
      <c r="B57" s="59" t="s">
        <v>11</v>
      </c>
      <c r="C57" s="60"/>
      <c r="D57" s="60"/>
      <c r="E57" s="60"/>
      <c r="F57" s="60"/>
      <c r="G57" s="60"/>
      <c r="H57" s="61"/>
      <c r="I57" s="59" t="s">
        <v>12</v>
      </c>
      <c r="J57" s="60"/>
      <c r="K57" s="60"/>
      <c r="L57" s="60"/>
      <c r="M57" s="61"/>
      <c r="N57" s="6"/>
      <c r="O57" s="8"/>
      <c r="P57" s="8"/>
    </row>
    <row r="58" spans="2:18" ht="50.25" customHeight="1" x14ac:dyDescent="0.2">
      <c r="B58" s="9" t="s">
        <v>13</v>
      </c>
      <c r="C58" s="10" t="s">
        <v>14</v>
      </c>
      <c r="D58" s="10" t="s">
        <v>40</v>
      </c>
      <c r="E58" s="10" t="s">
        <v>25</v>
      </c>
      <c r="F58" s="10" t="s">
        <v>15</v>
      </c>
      <c r="G58" s="10" t="s">
        <v>16</v>
      </c>
      <c r="H58" s="11" t="s">
        <v>17</v>
      </c>
      <c r="I58" s="9" t="s">
        <v>13</v>
      </c>
      <c r="J58" s="10" t="s">
        <v>40</v>
      </c>
      <c r="K58" s="10" t="s">
        <v>25</v>
      </c>
      <c r="L58" s="12" t="s">
        <v>18</v>
      </c>
      <c r="M58" s="13" t="s">
        <v>0</v>
      </c>
      <c r="N58" s="62" t="s">
        <v>19</v>
      </c>
      <c r="O58" s="14"/>
      <c r="P58" s="15"/>
    </row>
    <row r="59" spans="2:18" ht="13.5" thickBot="1" x14ac:dyDescent="0.25">
      <c r="B59" s="16"/>
      <c r="C59" s="17" t="s">
        <v>20</v>
      </c>
      <c r="D59" s="17" t="s">
        <v>1</v>
      </c>
      <c r="E59" s="17" t="s">
        <v>3</v>
      </c>
      <c r="F59" s="17" t="s">
        <v>21</v>
      </c>
      <c r="G59" s="17"/>
      <c r="H59" s="18" t="s">
        <v>2</v>
      </c>
      <c r="I59" s="16"/>
      <c r="J59" s="17" t="s">
        <v>1</v>
      </c>
      <c r="K59" s="17" t="s">
        <v>3</v>
      </c>
      <c r="L59" s="17" t="s">
        <v>20</v>
      </c>
      <c r="M59" s="19" t="s">
        <v>2</v>
      </c>
      <c r="N59" s="20" t="s">
        <v>2</v>
      </c>
      <c r="O59" s="21" t="s">
        <v>22</v>
      </c>
      <c r="P59" s="22"/>
    </row>
    <row r="60" spans="2:18" ht="13.5" thickTop="1" x14ac:dyDescent="0.2">
      <c r="B60" s="47"/>
      <c r="C60" s="48"/>
      <c r="D60" s="48"/>
      <c r="E60" s="49"/>
      <c r="F60" s="65"/>
      <c r="G60" s="67"/>
      <c r="H60" s="24">
        <f>C60*D60*(1+E60)*F60*G60/1000</f>
        <v>0</v>
      </c>
      <c r="I60" s="52"/>
      <c r="J60" s="53"/>
      <c r="K60" s="49"/>
      <c r="L60" s="54"/>
      <c r="M60" s="24">
        <f>L60*J60*(1+K60)*F60*G60/1000</f>
        <v>0</v>
      </c>
      <c r="N60" s="26">
        <f>H60-M60</f>
        <v>0</v>
      </c>
      <c r="O60" s="27">
        <f>N60*$C$4</f>
        <v>0</v>
      </c>
      <c r="P60" s="22"/>
    </row>
    <row r="61" spans="2:18" x14ac:dyDescent="0.2">
      <c r="B61" s="47"/>
      <c r="C61" s="48"/>
      <c r="D61" s="48"/>
      <c r="E61" s="49"/>
      <c r="F61" s="65"/>
      <c r="G61" s="67"/>
      <c r="H61" s="24">
        <f t="shared" ref="H61:H63" si="16">C61*D61*(1+E61)*F61*G61/1000</f>
        <v>0</v>
      </c>
      <c r="I61" s="47"/>
      <c r="J61" s="48"/>
      <c r="K61" s="49"/>
      <c r="L61" s="48"/>
      <c r="M61" s="24">
        <f t="shared" ref="M61:M63" si="17">L61*J61*(1+K61)*F61*G61/1000</f>
        <v>0</v>
      </c>
      <c r="N61" s="26">
        <f t="shared" ref="N61:N62" si="18">H61-M61</f>
        <v>0</v>
      </c>
      <c r="O61" s="27">
        <f t="shared" ref="O61:O62" si="19">N61*$C$4</f>
        <v>0</v>
      </c>
      <c r="P61" s="22"/>
    </row>
    <row r="62" spans="2:18" x14ac:dyDescent="0.2">
      <c r="B62" s="47"/>
      <c r="C62" s="48"/>
      <c r="D62" s="48"/>
      <c r="E62" s="49"/>
      <c r="F62" s="65"/>
      <c r="G62" s="67"/>
      <c r="H62" s="24">
        <f t="shared" si="16"/>
        <v>0</v>
      </c>
      <c r="I62" s="47"/>
      <c r="J62" s="48"/>
      <c r="K62" s="49"/>
      <c r="L62" s="48"/>
      <c r="M62" s="24">
        <f t="shared" si="17"/>
        <v>0</v>
      </c>
      <c r="N62" s="26">
        <f t="shared" si="18"/>
        <v>0</v>
      </c>
      <c r="O62" s="27">
        <f t="shared" si="19"/>
        <v>0</v>
      </c>
      <c r="P62" s="22"/>
    </row>
    <row r="63" spans="2:18" ht="13.5" thickBot="1" x14ac:dyDescent="0.25">
      <c r="B63" s="50"/>
      <c r="C63" s="51"/>
      <c r="D63" s="51"/>
      <c r="E63" s="49"/>
      <c r="F63" s="66"/>
      <c r="G63" s="68"/>
      <c r="H63" s="28">
        <f t="shared" si="16"/>
        <v>0</v>
      </c>
      <c r="I63" s="50"/>
      <c r="J63" s="55"/>
      <c r="K63" s="49"/>
      <c r="L63" s="51"/>
      <c r="M63" s="25">
        <f t="shared" si="17"/>
        <v>0</v>
      </c>
      <c r="N63" s="26">
        <f>H63-M63</f>
        <v>0</v>
      </c>
      <c r="O63" s="27">
        <f>N63*$C$4</f>
        <v>0</v>
      </c>
      <c r="P63" s="22"/>
      <c r="Q63" s="29"/>
    </row>
    <row r="64" spans="2:18" ht="14.25" thickTop="1" thickBot="1" x14ac:dyDescent="0.25">
      <c r="B64" s="30" t="s">
        <v>32</v>
      </c>
      <c r="C64" s="31"/>
      <c r="D64" s="31"/>
      <c r="E64" s="31"/>
      <c r="F64" s="31"/>
      <c r="G64" s="31"/>
      <c r="H64" s="32">
        <f>SUM(H60:H63)</f>
        <v>0</v>
      </c>
      <c r="I64" s="33"/>
      <c r="J64" s="34"/>
      <c r="K64" s="31"/>
      <c r="L64" s="34"/>
      <c r="M64" s="35"/>
      <c r="N64" s="36">
        <f>SUM(N60:N63)</f>
        <v>0</v>
      </c>
      <c r="O64" s="37">
        <f>SUM(O60:O63)</f>
        <v>0</v>
      </c>
      <c r="P64" s="38"/>
    </row>
    <row r="65" spans="2:19" x14ac:dyDescent="0.2">
      <c r="B65" s="2"/>
      <c r="C65" s="2"/>
      <c r="D65" s="2"/>
      <c r="E65" s="2"/>
      <c r="F65" s="2"/>
      <c r="G65" s="2"/>
      <c r="H65" s="56"/>
      <c r="I65" s="2"/>
      <c r="J65" s="2"/>
      <c r="K65" s="2"/>
      <c r="L65" s="2"/>
      <c r="M65" s="2"/>
      <c r="N65" s="56" t="e">
        <f>N64/H64</f>
        <v>#DIV/0!</v>
      </c>
      <c r="P65" s="6"/>
      <c r="Q65" s="2"/>
      <c r="R65" s="2"/>
    </row>
    <row r="66" spans="2:19" x14ac:dyDescent="0.2">
      <c r="B66" s="2"/>
      <c r="C66" s="2"/>
      <c r="D66" s="2"/>
      <c r="E66" s="2"/>
      <c r="F66" s="2"/>
      <c r="G66" s="2"/>
      <c r="H66" s="56"/>
      <c r="I66" s="2"/>
      <c r="J66" s="2"/>
      <c r="K66" s="2"/>
      <c r="L66" s="2"/>
      <c r="M66" s="2"/>
      <c r="N66" s="56">
        <f>N64/C55</f>
        <v>0</v>
      </c>
      <c r="P66" s="6"/>
      <c r="Q66" s="2"/>
      <c r="R66" s="2"/>
    </row>
    <row r="67" spans="2:19" x14ac:dyDescent="0.2">
      <c r="B67" s="5" t="s">
        <v>8</v>
      </c>
      <c r="C67" s="5" t="s">
        <v>39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56"/>
      <c r="P67" s="6"/>
      <c r="Q67" s="4"/>
      <c r="R67" s="4"/>
    </row>
    <row r="68" spans="2:19" x14ac:dyDescent="0.2">
      <c r="B68" s="7" t="s">
        <v>27</v>
      </c>
      <c r="C68" s="64">
        <v>2940.1</v>
      </c>
      <c r="D68" s="2" t="s">
        <v>2</v>
      </c>
      <c r="E68" s="2"/>
      <c r="F68" s="2"/>
      <c r="G68" s="2"/>
      <c r="H68" s="2"/>
      <c r="I68" s="2"/>
      <c r="J68" s="2"/>
      <c r="K68" s="2"/>
      <c r="L68" s="2"/>
      <c r="M68" s="2"/>
      <c r="P68" s="6"/>
      <c r="Q68" s="4"/>
      <c r="R68" s="4"/>
    </row>
    <row r="69" spans="2:19" ht="13.5" thickBot="1" x14ac:dyDescent="0.25">
      <c r="B69" s="7" t="s">
        <v>9</v>
      </c>
      <c r="C69" s="46">
        <v>4.0973062140743517</v>
      </c>
      <c r="D69" s="7" t="s">
        <v>10</v>
      </c>
      <c r="E69" s="7"/>
      <c r="F69" s="2"/>
      <c r="G69" s="2"/>
      <c r="H69" s="2"/>
      <c r="I69" s="2"/>
      <c r="J69" s="2"/>
      <c r="K69" s="2"/>
      <c r="L69" s="2"/>
      <c r="M69" s="2"/>
      <c r="P69" s="6"/>
      <c r="Q69" s="2"/>
      <c r="R69" s="2"/>
    </row>
    <row r="70" spans="2:19" ht="13.5" thickBot="1" x14ac:dyDescent="0.25">
      <c r="B70" s="59" t="s">
        <v>11</v>
      </c>
      <c r="C70" s="60"/>
      <c r="D70" s="60"/>
      <c r="E70" s="60"/>
      <c r="F70" s="60"/>
      <c r="G70" s="60"/>
      <c r="H70" s="61"/>
      <c r="I70" s="59" t="s">
        <v>12</v>
      </c>
      <c r="J70" s="60"/>
      <c r="K70" s="60"/>
      <c r="L70" s="60"/>
      <c r="M70" s="61"/>
      <c r="N70" s="6"/>
      <c r="O70" s="8"/>
      <c r="P70" s="8"/>
    </row>
    <row r="71" spans="2:19" ht="50.25" customHeight="1" x14ac:dyDescent="0.2">
      <c r="B71" s="9" t="s">
        <v>13</v>
      </c>
      <c r="C71" s="10" t="s">
        <v>14</v>
      </c>
      <c r="D71" s="10" t="s">
        <v>40</v>
      </c>
      <c r="E71" s="10" t="s">
        <v>25</v>
      </c>
      <c r="F71" s="10" t="s">
        <v>15</v>
      </c>
      <c r="G71" s="10" t="s">
        <v>16</v>
      </c>
      <c r="H71" s="11" t="s">
        <v>17</v>
      </c>
      <c r="I71" s="9" t="s">
        <v>13</v>
      </c>
      <c r="J71" s="10" t="s">
        <v>40</v>
      </c>
      <c r="K71" s="10" t="s">
        <v>25</v>
      </c>
      <c r="L71" s="12" t="s">
        <v>18</v>
      </c>
      <c r="M71" s="13" t="s">
        <v>0</v>
      </c>
      <c r="N71" s="62" t="s">
        <v>19</v>
      </c>
      <c r="O71" s="14"/>
      <c r="P71" s="15"/>
    </row>
    <row r="72" spans="2:19" ht="13.5" thickBot="1" x14ac:dyDescent="0.25">
      <c r="B72" s="16"/>
      <c r="C72" s="17" t="s">
        <v>20</v>
      </c>
      <c r="D72" s="17" t="s">
        <v>1</v>
      </c>
      <c r="E72" s="17" t="s">
        <v>3</v>
      </c>
      <c r="F72" s="17" t="s">
        <v>21</v>
      </c>
      <c r="G72" s="17"/>
      <c r="H72" s="18" t="s">
        <v>2</v>
      </c>
      <c r="I72" s="16"/>
      <c r="J72" s="17" t="s">
        <v>1</v>
      </c>
      <c r="K72" s="17" t="s">
        <v>3</v>
      </c>
      <c r="L72" s="17" t="s">
        <v>20</v>
      </c>
      <c r="M72" s="19" t="s">
        <v>2</v>
      </c>
      <c r="N72" s="20" t="s">
        <v>2</v>
      </c>
      <c r="O72" s="21" t="s">
        <v>22</v>
      </c>
      <c r="P72" s="22"/>
    </row>
    <row r="73" spans="2:19" ht="13.5" thickTop="1" x14ac:dyDescent="0.2">
      <c r="B73" s="47"/>
      <c r="C73" s="48"/>
      <c r="D73" s="48"/>
      <c r="E73" s="49"/>
      <c r="F73" s="65"/>
      <c r="G73" s="67"/>
      <c r="H73" s="24">
        <f>C73*D73*(1+E73)*F73*G73/1000</f>
        <v>0</v>
      </c>
      <c r="I73" s="52"/>
      <c r="J73" s="53"/>
      <c r="K73" s="49"/>
      <c r="L73" s="54"/>
      <c r="M73" s="24">
        <f>L73*J73*(1+K73)*F73*G73/1000</f>
        <v>0</v>
      </c>
      <c r="N73" s="26">
        <f>H73-M73</f>
        <v>0</v>
      </c>
      <c r="O73" s="27">
        <f>N73*$C$4</f>
        <v>0</v>
      </c>
      <c r="P73" s="22"/>
    </row>
    <row r="74" spans="2:19" x14ac:dyDescent="0.2">
      <c r="B74" s="47"/>
      <c r="C74" s="48"/>
      <c r="D74" s="48"/>
      <c r="E74" s="49"/>
      <c r="F74" s="65"/>
      <c r="G74" s="67"/>
      <c r="H74" s="24">
        <f t="shared" ref="H74:H76" si="20">C74*D74*(1+E74)*F74*G74/1000</f>
        <v>0</v>
      </c>
      <c r="I74" s="47"/>
      <c r="J74" s="48"/>
      <c r="K74" s="49"/>
      <c r="L74" s="48"/>
      <c r="M74" s="24">
        <f t="shared" ref="M74:M76" si="21">L74*J74*(1+K74)*F74*G74/1000</f>
        <v>0</v>
      </c>
      <c r="N74" s="26">
        <f t="shared" ref="N74:N75" si="22">H74-M74</f>
        <v>0</v>
      </c>
      <c r="O74" s="27">
        <f t="shared" ref="O74:O75" si="23">N74*$C$4</f>
        <v>0</v>
      </c>
      <c r="P74" s="22"/>
    </row>
    <row r="75" spans="2:19" x14ac:dyDescent="0.2">
      <c r="B75" s="47"/>
      <c r="C75" s="48"/>
      <c r="D75" s="48"/>
      <c r="E75" s="49"/>
      <c r="F75" s="65"/>
      <c r="G75" s="67"/>
      <c r="H75" s="24">
        <f t="shared" si="20"/>
        <v>0</v>
      </c>
      <c r="I75" s="47"/>
      <c r="J75" s="48"/>
      <c r="K75" s="49"/>
      <c r="L75" s="48"/>
      <c r="M75" s="24">
        <f t="shared" si="21"/>
        <v>0</v>
      </c>
      <c r="N75" s="26">
        <f t="shared" si="22"/>
        <v>0</v>
      </c>
      <c r="O75" s="27">
        <f t="shared" si="23"/>
        <v>0</v>
      </c>
      <c r="P75" s="22"/>
    </row>
    <row r="76" spans="2:19" ht="13.5" thickBot="1" x14ac:dyDescent="0.25">
      <c r="B76" s="50"/>
      <c r="C76" s="51"/>
      <c r="D76" s="51"/>
      <c r="E76" s="49"/>
      <c r="F76" s="66"/>
      <c r="G76" s="68"/>
      <c r="H76" s="28">
        <f t="shared" si="20"/>
        <v>0</v>
      </c>
      <c r="I76" s="50"/>
      <c r="J76" s="55"/>
      <c r="K76" s="49"/>
      <c r="L76" s="51"/>
      <c r="M76" s="25">
        <f t="shared" si="21"/>
        <v>0</v>
      </c>
      <c r="N76" s="26">
        <f>H76-M76</f>
        <v>0</v>
      </c>
      <c r="O76" s="27">
        <f>N76*$C$4</f>
        <v>0</v>
      </c>
      <c r="P76" s="22"/>
      <c r="Q76" s="29"/>
    </row>
    <row r="77" spans="2:19" ht="14.25" thickTop="1" thickBot="1" x14ac:dyDescent="0.25">
      <c r="B77" s="30" t="s">
        <v>33</v>
      </c>
      <c r="C77" s="31"/>
      <c r="D77" s="31"/>
      <c r="E77" s="31"/>
      <c r="F77" s="31"/>
      <c r="G77" s="31"/>
      <c r="H77" s="32">
        <f>SUM(H73:H76)</f>
        <v>0</v>
      </c>
      <c r="I77" s="33"/>
      <c r="J77" s="34"/>
      <c r="K77" s="31"/>
      <c r="L77" s="34"/>
      <c r="M77" s="35"/>
      <c r="N77" s="36">
        <f>SUM(N73:N76)</f>
        <v>0</v>
      </c>
      <c r="O77" s="37">
        <f>SUM(O73:O76)</f>
        <v>0</v>
      </c>
      <c r="P77" s="38"/>
    </row>
    <row r="78" spans="2:19" x14ac:dyDescent="0.2">
      <c r="H78" s="56"/>
      <c r="N78" s="56" t="e">
        <f>N25/H25</f>
        <v>#DIV/0!</v>
      </c>
    </row>
    <row r="79" spans="2:19" x14ac:dyDescent="0.2">
      <c r="B79" s="2"/>
      <c r="C79" s="2"/>
      <c r="D79" s="2"/>
      <c r="E79" s="2"/>
      <c r="F79" s="2"/>
      <c r="G79" s="2"/>
      <c r="H79" s="56"/>
      <c r="I79" s="2"/>
      <c r="J79" s="2"/>
      <c r="K79" s="2"/>
      <c r="L79" s="2"/>
      <c r="M79" s="2"/>
      <c r="N79" s="56">
        <f>N77/C68</f>
        <v>0</v>
      </c>
      <c r="P79" s="6"/>
      <c r="Q79" s="2"/>
      <c r="R79" s="2"/>
    </row>
    <row r="80" spans="2:19" x14ac:dyDescent="0.2">
      <c r="L80" s="3"/>
      <c r="M80" s="3"/>
      <c r="N80" s="6"/>
      <c r="O80" s="6"/>
      <c r="Q80" s="3"/>
      <c r="R80" s="3"/>
      <c r="S80" s="3"/>
    </row>
    <row r="81" spans="3:19" ht="13.5" thickBot="1" x14ac:dyDescent="0.25">
      <c r="L81" s="3"/>
      <c r="M81" s="3"/>
      <c r="N81" s="58" t="s">
        <v>26</v>
      </c>
      <c r="O81" s="58"/>
      <c r="Q81" s="3"/>
      <c r="R81" s="3"/>
      <c r="S81" s="3"/>
    </row>
    <row r="82" spans="3:19" ht="13.5" thickBot="1" x14ac:dyDescent="0.25">
      <c r="L82" s="3"/>
      <c r="M82" s="3"/>
      <c r="N82" s="45" t="s">
        <v>2</v>
      </c>
      <c r="O82" s="44" t="s">
        <v>22</v>
      </c>
      <c r="P82" s="22"/>
      <c r="Q82" s="3"/>
      <c r="R82" s="3"/>
      <c r="S82" s="3"/>
    </row>
    <row r="83" spans="3:19" ht="14.25" thickTop="1" thickBot="1" x14ac:dyDescent="0.25">
      <c r="C83" s="4"/>
      <c r="L83" s="3"/>
      <c r="M83" s="3"/>
      <c r="N83" s="43">
        <f>N12+N25+N38+N51+N64+N77</f>
        <v>0</v>
      </c>
      <c r="O83" s="43">
        <f>O12+O25+O38+O51+O64+O77</f>
        <v>0</v>
      </c>
      <c r="P83" s="39"/>
      <c r="Q83" s="3"/>
      <c r="R83" s="3"/>
      <c r="S83" s="3"/>
    </row>
    <row r="84" spans="3:19" x14ac:dyDescent="0.2">
      <c r="D84" s="4"/>
      <c r="E84" s="4"/>
      <c r="L84" s="3"/>
      <c r="M84" s="3"/>
      <c r="N84" s="6"/>
      <c r="O84" s="6"/>
      <c r="Q84" s="3"/>
      <c r="R84" s="3"/>
      <c r="S84" s="3"/>
    </row>
    <row r="85" spans="3:19" x14ac:dyDescent="0.2">
      <c r="L85" s="3"/>
      <c r="M85" s="40"/>
      <c r="N85" s="41"/>
      <c r="O85" s="41"/>
      <c r="P85" s="42"/>
      <c r="Q85" s="3"/>
      <c r="R85" s="3"/>
      <c r="S85" s="3"/>
    </row>
    <row r="86" spans="3:19" x14ac:dyDescent="0.2">
      <c r="L86" s="3"/>
      <c r="M86" s="3"/>
      <c r="N86" s="6"/>
      <c r="O86" s="6"/>
      <c r="Q86" s="3"/>
      <c r="R86" s="3"/>
      <c r="S86" s="3"/>
    </row>
    <row r="87" spans="3:19" x14ac:dyDescent="0.2">
      <c r="L87" s="3"/>
      <c r="M87" s="3"/>
      <c r="N87" s="6"/>
      <c r="O87" s="6"/>
      <c r="Q87" s="3"/>
      <c r="R87" s="3"/>
      <c r="S87" s="3"/>
    </row>
    <row r="88" spans="3:19" x14ac:dyDescent="0.2">
      <c r="L88" s="3"/>
      <c r="M88" s="3"/>
      <c r="N88" s="6"/>
      <c r="O88" s="6"/>
      <c r="Q88" s="3"/>
      <c r="R88" s="3"/>
      <c r="S88" s="3"/>
    </row>
    <row r="89" spans="3:19" x14ac:dyDescent="0.2">
      <c r="L89" s="3"/>
      <c r="M89" s="3"/>
      <c r="N89" s="6"/>
      <c r="O89" s="6"/>
      <c r="Q89" s="3"/>
      <c r="R89" s="3"/>
      <c r="S89" s="3"/>
    </row>
    <row r="90" spans="3:19" x14ac:dyDescent="0.2">
      <c r="L90" s="3"/>
      <c r="M90" s="3"/>
      <c r="N90" s="6"/>
      <c r="O90" s="6"/>
      <c r="Q90" s="3"/>
      <c r="R90" s="3"/>
      <c r="S90" s="3"/>
    </row>
  </sheetData>
  <mergeCells count="13">
    <mergeCell ref="N81:O81"/>
    <mergeCell ref="B18:H18"/>
    <mergeCell ref="I18:M18"/>
    <mergeCell ref="B5:H5"/>
    <mergeCell ref="I5:M5"/>
    <mergeCell ref="B31:H31"/>
    <mergeCell ref="I31:M31"/>
    <mergeCell ref="B44:H44"/>
    <mergeCell ref="I44:M44"/>
    <mergeCell ref="B57:H57"/>
    <mergeCell ref="I57:M57"/>
    <mergeCell ref="B70:H70"/>
    <mergeCell ref="I70:M7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osvětlení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Klíma</dc:creator>
  <cp:lastModifiedBy>mazacekj</cp:lastModifiedBy>
  <dcterms:created xsi:type="dcterms:W3CDTF">2017-05-02T08:00:45Z</dcterms:created>
  <dcterms:modified xsi:type="dcterms:W3CDTF">2017-08-16T13:43:25Z</dcterms:modified>
</cp:coreProperties>
</file>